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PC\Downloads\31-08-2023_17-17-54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G22" i="1"/>
  <c r="G23" i="1" s="1"/>
  <c r="E22" i="1"/>
  <c r="E23" i="1" s="1"/>
  <c r="H21" i="1"/>
  <c r="G21" i="1"/>
  <c r="F21" i="1"/>
  <c r="E21" i="1"/>
  <c r="I20" i="1"/>
  <c r="I19" i="1"/>
  <c r="I18" i="1"/>
  <c r="I17" i="1"/>
  <c r="I16" i="1"/>
  <c r="I15" i="1"/>
  <c r="I14" i="1"/>
  <c r="H12" i="1"/>
  <c r="H22" i="1" s="1"/>
  <c r="G12" i="1"/>
  <c r="F12" i="1"/>
  <c r="F22" i="1" s="1"/>
  <c r="E12" i="1"/>
  <c r="F23" i="1" l="1"/>
  <c r="I23" i="1" s="1"/>
  <c r="I22" i="1"/>
</calcChain>
</file>

<file path=xl/sharedStrings.xml><?xml version="1.0" encoding="utf-8"?>
<sst xmlns="http://schemas.openxmlformats.org/spreadsheetml/2006/main" count="46" uniqueCount="32">
  <si>
    <t>Наименование</t>
  </si>
  <si>
    <t>Выход,</t>
  </si>
  <si>
    <t>Технологи-ческая  и  норматив-ная  документа-ция /сборник рецептур/</t>
  </si>
  <si>
    <t>№ рецептуры или технологи-чес-кой карты</t>
  </si>
  <si>
    <t>Белки</t>
  </si>
  <si>
    <t>Жиры</t>
  </si>
  <si>
    <t>Угле-воды,</t>
  </si>
  <si>
    <t>Энер-гети-ческая цен-ность, ккал.</t>
  </si>
  <si>
    <t>г</t>
  </si>
  <si>
    <t>Всего</t>
  </si>
  <si>
    <t>1 день</t>
  </si>
  <si>
    <t>Завтрак</t>
  </si>
  <si>
    <t xml:space="preserve">Каша гречневая молочная </t>
  </si>
  <si>
    <t>Бутерброд с маслом сливочным</t>
  </si>
  <si>
    <t>10/25</t>
  </si>
  <si>
    <t>Чай с лимоном</t>
  </si>
  <si>
    <t>200/5</t>
  </si>
  <si>
    <t>Яблоко свежее</t>
  </si>
  <si>
    <t>к/к</t>
  </si>
  <si>
    <t>Печенье в ассортименте</t>
  </si>
  <si>
    <t>Итого за прием пищи:</t>
  </si>
  <si>
    <t>Обед</t>
  </si>
  <si>
    <t>Огурец солёный порционно</t>
  </si>
  <si>
    <t>АКП*</t>
  </si>
  <si>
    <t>Щи по-уральски с крупой и курицей, со сметаной</t>
  </si>
  <si>
    <t>200/5/5</t>
  </si>
  <si>
    <t>Шницель рубленый мясной</t>
  </si>
  <si>
    <t>Макаронные изделия отварные</t>
  </si>
  <si>
    <t>Хлеб ржано-пшеничный обогащённый микронутриентами</t>
  </si>
  <si>
    <t>Батон нарезной обогащённый микронутриентами</t>
  </si>
  <si>
    <t>Сок фруктовый (яблочный)</t>
  </si>
  <si>
    <t>Всего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</si>
</sst>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19]General"/>
    <numFmt numFmtId="165" formatCode="[$-419]0.00"/>
    <numFmt numFmtId="166" formatCode="[$-419]0"/>
    <numFmt numFmtId="167" formatCode="0.0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164" fontId="9" fillId="0" borderId="0" applyBorder="0" applyProtection="0"/>
  </cellStyleXfs>
  <cellXfs count="73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top" wrapText="1"/>
    </xf>
    <xf numFmtId="0" fontId="5" fillId="0" borderId="0" xfId="0" applyFont="1"/>
    <xf numFmtId="0" fontId="3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1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6" fillId="0" borderId="4" xfId="1" applyFont="1" applyFill="1" applyBorder="1" applyAlignment="1">
      <alignment horizontal="center" vertical="top" wrapText="1"/>
    </xf>
    <xf numFmtId="0" fontId="6" fillId="0" borderId="11" xfId="1" applyFont="1" applyFill="1" applyBorder="1" applyAlignment="1">
      <alignment horizontal="center" vertical="top" wrapText="1"/>
    </xf>
    <xf numFmtId="0" fontId="6" fillId="0" borderId="12" xfId="1" applyFont="1" applyFill="1" applyBorder="1" applyAlignment="1">
      <alignment horizontal="center" vertical="top" wrapText="1"/>
    </xf>
    <xf numFmtId="0" fontId="7" fillId="0" borderId="13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2" fillId="0" borderId="15" xfId="1" applyFill="1" applyBorder="1" applyAlignment="1">
      <alignment horizontal="center" vertical="top" wrapText="1"/>
    </xf>
    <xf numFmtId="0" fontId="8" fillId="3" borderId="1" xfId="0" applyNumberFormat="1" applyFont="1" applyFill="1" applyBorder="1" applyAlignment="1">
      <alignment horizontal="left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8" fillId="3" borderId="4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8" fillId="3" borderId="11" xfId="0" applyNumberFormat="1" applyFont="1" applyFill="1" applyBorder="1" applyAlignment="1">
      <alignment horizontal="center" vertical="center" wrapText="1"/>
    </xf>
    <xf numFmtId="0" fontId="1" fillId="3" borderId="15" xfId="0" applyNumberFormat="1" applyFont="1" applyFill="1" applyBorder="1" applyAlignment="1">
      <alignment horizontal="center" vertical="top" wrapText="1"/>
    </xf>
    <xf numFmtId="0" fontId="3" fillId="3" borderId="13" xfId="0" applyNumberFormat="1" applyFont="1" applyFill="1" applyBorder="1" applyAlignment="1">
      <alignment horizontal="left" vertical="center" wrapText="1"/>
    </xf>
    <xf numFmtId="49" fontId="3" fillId="3" borderId="16" xfId="0" applyNumberFormat="1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3" borderId="14" xfId="0" applyNumberFormat="1" applyFont="1" applyFill="1" applyBorder="1" applyAlignment="1">
      <alignment horizontal="center" vertical="center" wrapText="1"/>
    </xf>
    <xf numFmtId="164" fontId="3" fillId="3" borderId="17" xfId="0" applyNumberFormat="1" applyFont="1" applyFill="1" applyBorder="1" applyAlignment="1">
      <alignment horizontal="left" vertical="center" wrapText="1"/>
    </xf>
    <xf numFmtId="164" fontId="3" fillId="3" borderId="17" xfId="0" applyNumberFormat="1" applyFont="1" applyFill="1" applyBorder="1" applyAlignment="1">
      <alignment horizontal="center" vertical="center" wrapText="1"/>
    </xf>
    <xf numFmtId="164" fontId="3" fillId="3" borderId="18" xfId="0" applyNumberFormat="1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left" vertical="center" wrapText="1"/>
    </xf>
    <xf numFmtId="164" fontId="3" fillId="3" borderId="19" xfId="0" applyNumberFormat="1" applyFont="1" applyFill="1" applyBorder="1" applyAlignment="1">
      <alignment horizontal="left" vertical="center"/>
    </xf>
    <xf numFmtId="164" fontId="10" fillId="4" borderId="19" xfId="2" applyFont="1" applyFill="1" applyBorder="1" applyAlignment="1">
      <alignment horizontal="center" vertical="center"/>
    </xf>
    <xf numFmtId="165" fontId="3" fillId="3" borderId="19" xfId="0" applyNumberFormat="1" applyFont="1" applyFill="1" applyBorder="1" applyAlignment="1">
      <alignment horizontal="center" vertical="center"/>
    </xf>
    <xf numFmtId="2" fontId="11" fillId="3" borderId="2" xfId="0" applyNumberFormat="1" applyFont="1" applyFill="1" applyBorder="1" applyAlignment="1">
      <alignment horizontal="left" vertical="center"/>
    </xf>
    <xf numFmtId="0" fontId="11" fillId="3" borderId="2" xfId="0" applyNumberFormat="1" applyFont="1" applyFill="1" applyBorder="1" applyAlignment="1">
      <alignment horizontal="center" vertical="center"/>
    </xf>
    <xf numFmtId="0" fontId="8" fillId="3" borderId="14" xfId="0" applyNumberFormat="1" applyFont="1" applyFill="1" applyBorder="1" applyAlignment="1">
      <alignment horizontal="center" vertical="center" wrapText="1"/>
    </xf>
    <xf numFmtId="0" fontId="8" fillId="3" borderId="2" xfId="0" applyNumberFormat="1" applyFont="1" applyFill="1" applyBorder="1" applyAlignment="1">
      <alignment horizontal="center" vertical="center" wrapText="1"/>
    </xf>
    <xf numFmtId="0" fontId="11" fillId="3" borderId="14" xfId="0" applyNumberFormat="1" applyFont="1" applyFill="1" applyBorder="1" applyAlignment="1">
      <alignment horizontal="center" vertical="center" wrapText="1"/>
    </xf>
    <xf numFmtId="0" fontId="11" fillId="3" borderId="2" xfId="0" applyNumberFormat="1" applyFont="1" applyFill="1" applyBorder="1" applyAlignment="1">
      <alignment horizontal="center" vertical="center" wrapText="1"/>
    </xf>
    <xf numFmtId="0" fontId="11" fillId="3" borderId="20" xfId="0" applyNumberFormat="1" applyFont="1" applyFill="1" applyBorder="1" applyAlignment="1">
      <alignment horizontal="center" vertical="top" wrapText="1"/>
    </xf>
    <xf numFmtId="0" fontId="11" fillId="3" borderId="21" xfId="0" applyNumberFormat="1" applyFont="1" applyFill="1" applyBorder="1" applyAlignment="1">
      <alignment horizontal="center" vertical="top" wrapText="1"/>
    </xf>
    <xf numFmtId="0" fontId="11" fillId="3" borderId="12" xfId="0" applyNumberFormat="1" applyFont="1" applyFill="1" applyBorder="1" applyAlignment="1">
      <alignment horizontal="center" vertical="top" wrapText="1"/>
    </xf>
    <xf numFmtId="164" fontId="3" fillId="3" borderId="19" xfId="0" applyNumberFormat="1" applyFont="1" applyFill="1" applyBorder="1" applyAlignment="1">
      <alignment horizontal="left" vertical="center" wrapText="1"/>
    </xf>
    <xf numFmtId="166" fontId="3" fillId="3" borderId="19" xfId="0" applyNumberFormat="1" applyFont="1" applyFill="1" applyBorder="1" applyAlignment="1">
      <alignment horizontal="center" vertical="center"/>
    </xf>
    <xf numFmtId="0" fontId="12" fillId="3" borderId="0" xfId="0" applyNumberFormat="1" applyFont="1" applyFill="1"/>
    <xf numFmtId="167" fontId="3" fillId="3" borderId="19" xfId="0" applyNumberFormat="1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left" vertical="center"/>
    </xf>
    <xf numFmtId="0" fontId="3" fillId="3" borderId="2" xfId="0" applyNumberFormat="1" applyFont="1" applyFill="1" applyBorder="1" applyAlignment="1">
      <alignment horizontal="center" vertical="center"/>
    </xf>
    <xf numFmtId="1" fontId="3" fillId="3" borderId="2" xfId="0" applyNumberFormat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0" fontId="3" fillId="3" borderId="12" xfId="0" applyNumberFormat="1" applyFont="1" applyFill="1" applyBorder="1" applyAlignment="1">
      <alignment horizontal="center" vertical="center"/>
    </xf>
    <xf numFmtId="164" fontId="11" fillId="3" borderId="2" xfId="0" applyNumberFormat="1" applyFont="1" applyFill="1" applyBorder="1" applyAlignment="1">
      <alignment horizontal="center" vertical="center"/>
    </xf>
    <xf numFmtId="1" fontId="11" fillId="3" borderId="2" xfId="0" applyNumberFormat="1" applyFont="1" applyFill="1" applyBorder="1" applyAlignment="1">
      <alignment horizontal="center" vertical="center"/>
    </xf>
    <xf numFmtId="0" fontId="11" fillId="3" borderId="2" xfId="0" applyNumberFormat="1" applyFont="1" applyFill="1" applyBorder="1" applyAlignment="1">
      <alignment horizontal="left" vertical="center"/>
    </xf>
    <xf numFmtId="0" fontId="11" fillId="3" borderId="12" xfId="0" applyNumberFormat="1" applyFont="1" applyFill="1" applyBorder="1" applyAlignment="1">
      <alignment horizontal="left" vertical="center"/>
    </xf>
    <xf numFmtId="0" fontId="11" fillId="3" borderId="12" xfId="0" applyNumberFormat="1" applyFont="1" applyFill="1" applyBorder="1" applyAlignment="1">
      <alignment horizontal="center" vertical="center"/>
    </xf>
    <xf numFmtId="0" fontId="11" fillId="3" borderId="0" xfId="0" applyNumberFormat="1" applyFont="1" applyFill="1" applyAlignment="1">
      <alignment horizontal="left" vertical="center"/>
    </xf>
    <xf numFmtId="0" fontId="11" fillId="3" borderId="0" xfId="0" applyNumberFormat="1" applyFont="1" applyFill="1" applyAlignment="1">
      <alignment horizontal="center" vertical="center"/>
    </xf>
    <xf numFmtId="10" fontId="11" fillId="3" borderId="0" xfId="0" applyNumberFormat="1" applyFont="1" applyFill="1" applyAlignment="1">
      <alignment horizontal="center" vertical="center"/>
    </xf>
    <xf numFmtId="1" fontId="11" fillId="3" borderId="0" xfId="0" applyNumberFormat="1" applyFont="1" applyFill="1" applyAlignment="1">
      <alignment horizontal="center" vertical="center"/>
    </xf>
  </cellXfs>
  <cellStyles count="3">
    <cellStyle name="Excel Built-in Normal" xfId="2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sqref="A1:I24"/>
    </sheetView>
  </sheetViews>
  <sheetFormatPr defaultRowHeight="14.4"/>
  <sheetData>
    <row r="1" spans="1:9" ht="16.2" thickBo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1" t="s">
        <v>6</v>
      </c>
      <c r="H1" s="7" t="s">
        <v>7</v>
      </c>
      <c r="I1" s="8"/>
    </row>
    <row r="2" spans="1:9" ht="15" thickBot="1">
      <c r="A2" s="9"/>
      <c r="B2" s="10" t="s">
        <v>8</v>
      </c>
      <c r="C2" s="11"/>
      <c r="D2" s="12"/>
      <c r="E2" s="13"/>
      <c r="F2" s="6"/>
      <c r="G2" s="14"/>
      <c r="H2" s="15"/>
      <c r="I2" s="8"/>
    </row>
    <row r="3" spans="1:9" ht="16.2" thickBot="1">
      <c r="A3" s="9"/>
      <c r="B3" s="16"/>
      <c r="C3" s="11"/>
      <c r="D3" s="12"/>
      <c r="E3" s="2" t="s">
        <v>9</v>
      </c>
      <c r="F3" s="17" t="s">
        <v>9</v>
      </c>
      <c r="G3" s="17" t="s">
        <v>9</v>
      </c>
      <c r="H3" s="15"/>
      <c r="I3" s="8"/>
    </row>
    <row r="4" spans="1:9" ht="16.2" thickBot="1">
      <c r="A4" s="9"/>
      <c r="B4" s="18"/>
      <c r="C4" s="11"/>
      <c r="D4" s="12"/>
      <c r="E4" s="19" t="s">
        <v>8</v>
      </c>
      <c r="F4" s="17" t="s">
        <v>8</v>
      </c>
      <c r="G4" s="17" t="s">
        <v>8</v>
      </c>
      <c r="H4" s="15"/>
      <c r="I4" s="8"/>
    </row>
    <row r="5" spans="1:9" ht="15" thickBot="1">
      <c r="A5" s="20" t="s">
        <v>10</v>
      </c>
      <c r="B5" s="21"/>
      <c r="C5" s="21"/>
      <c r="D5" s="21"/>
      <c r="E5" s="21"/>
      <c r="F5" s="21"/>
      <c r="G5" s="21"/>
      <c r="H5" s="21"/>
      <c r="I5" s="22"/>
    </row>
    <row r="6" spans="1:9" ht="16.2" thickBot="1">
      <c r="A6" s="23" t="s">
        <v>11</v>
      </c>
      <c r="B6" s="24"/>
      <c r="C6" s="24"/>
      <c r="D6" s="24"/>
      <c r="E6" s="24"/>
      <c r="F6" s="24"/>
      <c r="G6" s="24"/>
      <c r="H6" s="24"/>
      <c r="I6" s="25"/>
    </row>
    <row r="7" spans="1:9" ht="78.599999999999994" thickBot="1">
      <c r="A7" s="26" t="s">
        <v>12</v>
      </c>
      <c r="B7" s="27">
        <v>180</v>
      </c>
      <c r="C7" s="28">
        <v>2008</v>
      </c>
      <c r="D7" s="27">
        <v>184</v>
      </c>
      <c r="E7" s="29">
        <v>9.6</v>
      </c>
      <c r="F7" s="27">
        <v>8.4700000000000006</v>
      </c>
      <c r="G7" s="30">
        <v>35.1</v>
      </c>
      <c r="H7" s="27">
        <v>237.51</v>
      </c>
      <c r="I7" s="31"/>
    </row>
    <row r="8" spans="1:9" ht="78.599999999999994" thickBot="1">
      <c r="A8" s="32" t="s">
        <v>13</v>
      </c>
      <c r="B8" s="33" t="s">
        <v>14</v>
      </c>
      <c r="C8" s="28">
        <v>2008</v>
      </c>
      <c r="D8" s="34">
        <v>1</v>
      </c>
      <c r="E8" s="35">
        <v>2.4</v>
      </c>
      <c r="F8" s="34">
        <v>8.1</v>
      </c>
      <c r="G8" s="35">
        <v>13</v>
      </c>
      <c r="H8" s="34">
        <v>142</v>
      </c>
      <c r="I8" s="31"/>
    </row>
    <row r="9" spans="1:9" ht="47.4" thickBot="1">
      <c r="A9" s="36" t="s">
        <v>15</v>
      </c>
      <c r="B9" s="37" t="s">
        <v>16</v>
      </c>
      <c r="C9" s="38">
        <v>2008</v>
      </c>
      <c r="D9" s="37">
        <v>431</v>
      </c>
      <c r="E9" s="38">
        <v>0.2</v>
      </c>
      <c r="F9" s="37">
        <v>0.1</v>
      </c>
      <c r="G9" s="38">
        <v>15</v>
      </c>
      <c r="H9" s="37">
        <v>60</v>
      </c>
      <c r="I9" s="31"/>
    </row>
    <row r="10" spans="1:9" ht="31.8" thickBot="1">
      <c r="A10" s="39" t="s">
        <v>17</v>
      </c>
      <c r="B10" s="35">
        <v>100</v>
      </c>
      <c r="C10" s="34" t="s">
        <v>18</v>
      </c>
      <c r="D10" s="35" t="s">
        <v>18</v>
      </c>
      <c r="E10" s="34">
        <v>0.4</v>
      </c>
      <c r="F10" s="35">
        <v>0.4</v>
      </c>
      <c r="G10" s="34">
        <v>9.8000000000000007</v>
      </c>
      <c r="H10" s="35">
        <v>44.4</v>
      </c>
      <c r="I10" s="31"/>
    </row>
    <row r="11" spans="1:9" ht="16.2" thickBot="1">
      <c r="A11" s="40" t="s">
        <v>19</v>
      </c>
      <c r="B11" s="41">
        <v>25</v>
      </c>
      <c r="C11" s="41" t="s">
        <v>18</v>
      </c>
      <c r="D11" s="41" t="s">
        <v>18</v>
      </c>
      <c r="E11" s="41">
        <v>3</v>
      </c>
      <c r="F11" s="41">
        <v>2.5</v>
      </c>
      <c r="G11" s="41">
        <v>11.2</v>
      </c>
      <c r="H11" s="42">
        <v>69</v>
      </c>
      <c r="I11" s="31"/>
    </row>
    <row r="12" spans="1:9" ht="16.2" thickBot="1">
      <c r="A12" s="43" t="s">
        <v>20</v>
      </c>
      <c r="B12" s="44">
        <v>545</v>
      </c>
      <c r="C12" s="45"/>
      <c r="D12" s="46"/>
      <c r="E12" s="47">
        <f>SUM(E7:E11)</f>
        <v>15.6</v>
      </c>
      <c r="F12" s="48">
        <f>SUM(F7:F11)</f>
        <v>19.57</v>
      </c>
      <c r="G12" s="47">
        <f>SUM(G7:G11)</f>
        <v>84.100000000000009</v>
      </c>
      <c r="H12" s="48">
        <f>SUM(H7:H11)</f>
        <v>552.91</v>
      </c>
      <c r="I12" s="31"/>
    </row>
    <row r="13" spans="1:9" ht="16.2" thickBot="1">
      <c r="A13" s="49" t="s">
        <v>21</v>
      </c>
      <c r="B13" s="50"/>
      <c r="C13" s="50"/>
      <c r="D13" s="50"/>
      <c r="E13" s="50"/>
      <c r="F13" s="50"/>
      <c r="G13" s="50"/>
      <c r="H13" s="50"/>
      <c r="I13" s="51"/>
    </row>
    <row r="14" spans="1:9" ht="78.599999999999994" thickBot="1">
      <c r="A14" s="52" t="s">
        <v>22</v>
      </c>
      <c r="B14" s="41">
        <v>60</v>
      </c>
      <c r="C14" s="41" t="s">
        <v>23</v>
      </c>
      <c r="D14" s="41">
        <v>17</v>
      </c>
      <c r="E14" s="41">
        <v>0.48</v>
      </c>
      <c r="F14" s="41">
        <v>0.06</v>
      </c>
      <c r="G14" s="41">
        <v>1.2</v>
      </c>
      <c r="H14" s="53">
        <v>6.6</v>
      </c>
      <c r="I14" s="54">
        <f t="shared" ref="I14:I20" si="0">(E14+G14)*4+F14*9</f>
        <v>7.26</v>
      </c>
    </row>
    <row r="15" spans="1:9" ht="141" thickBot="1">
      <c r="A15" s="39" t="s">
        <v>24</v>
      </c>
      <c r="B15" s="41" t="s">
        <v>25</v>
      </c>
      <c r="C15" s="41">
        <v>2012</v>
      </c>
      <c r="D15" s="41">
        <v>72</v>
      </c>
      <c r="E15" s="41">
        <v>2.1</v>
      </c>
      <c r="F15" s="41">
        <v>3.1</v>
      </c>
      <c r="G15" s="41">
        <v>10.1</v>
      </c>
      <c r="H15" s="55">
        <v>109.2</v>
      </c>
      <c r="I15" s="54">
        <f t="shared" si="0"/>
        <v>76.7</v>
      </c>
    </row>
    <row r="16" spans="1:9" ht="16.2" thickBot="1">
      <c r="A16" s="40" t="s">
        <v>26</v>
      </c>
      <c r="B16" s="41">
        <v>90</v>
      </c>
      <c r="C16" s="41" t="s">
        <v>23</v>
      </c>
      <c r="D16" s="41">
        <v>62</v>
      </c>
      <c r="E16" s="41">
        <v>11.3</v>
      </c>
      <c r="F16" s="41">
        <v>11.5</v>
      </c>
      <c r="G16" s="41">
        <v>10.47</v>
      </c>
      <c r="H16" s="53">
        <v>221</v>
      </c>
      <c r="I16" s="54">
        <f t="shared" si="0"/>
        <v>190.58</v>
      </c>
    </row>
    <row r="17" spans="1:9" ht="16.2" thickBot="1">
      <c r="A17" s="56" t="s">
        <v>27</v>
      </c>
      <c r="B17" s="57">
        <v>150</v>
      </c>
      <c r="C17" s="57">
        <v>2008</v>
      </c>
      <c r="D17" s="57">
        <v>331</v>
      </c>
      <c r="E17" s="57">
        <v>5</v>
      </c>
      <c r="F17" s="57">
        <v>4.8</v>
      </c>
      <c r="G17" s="57">
        <v>27</v>
      </c>
      <c r="H17" s="58">
        <v>151</v>
      </c>
      <c r="I17" s="54">
        <f t="shared" si="0"/>
        <v>171.2</v>
      </c>
    </row>
    <row r="18" spans="1:9" ht="141" thickBot="1">
      <c r="A18" s="39" t="s">
        <v>28</v>
      </c>
      <c r="B18" s="57">
        <v>40</v>
      </c>
      <c r="C18" s="57" t="s">
        <v>18</v>
      </c>
      <c r="D18" s="57" t="s">
        <v>18</v>
      </c>
      <c r="E18" s="57">
        <v>3.2</v>
      </c>
      <c r="F18" s="57">
        <v>1.7</v>
      </c>
      <c r="G18" s="57">
        <v>20.399999999999999</v>
      </c>
      <c r="H18" s="58">
        <v>92</v>
      </c>
      <c r="I18" s="54">
        <f t="shared" si="0"/>
        <v>109.69999999999999</v>
      </c>
    </row>
    <row r="19" spans="1:9" ht="125.4" thickBot="1">
      <c r="A19" s="59" t="s">
        <v>29</v>
      </c>
      <c r="B19" s="60">
        <v>50</v>
      </c>
      <c r="C19" s="61" t="s">
        <v>18</v>
      </c>
      <c r="D19" s="60" t="s">
        <v>18</v>
      </c>
      <c r="E19" s="60">
        <v>4</v>
      </c>
      <c r="F19" s="60">
        <v>2.3199999999999998</v>
      </c>
      <c r="G19" s="60">
        <v>25.98</v>
      </c>
      <c r="H19" s="62">
        <v>136</v>
      </c>
      <c r="I19" s="54">
        <f t="shared" si="0"/>
        <v>140.80000000000001</v>
      </c>
    </row>
    <row r="20" spans="1:9" ht="16.2" thickBot="1">
      <c r="A20" s="56" t="s">
        <v>30</v>
      </c>
      <c r="B20" s="57">
        <v>200</v>
      </c>
      <c r="C20" s="57">
        <v>2008</v>
      </c>
      <c r="D20" s="57">
        <v>442</v>
      </c>
      <c r="E20" s="57">
        <v>1</v>
      </c>
      <c r="F20" s="57">
        <v>0.2</v>
      </c>
      <c r="G20" s="57">
        <v>19.170000000000002</v>
      </c>
      <c r="H20" s="58">
        <v>90</v>
      </c>
      <c r="I20" s="54">
        <f t="shared" si="0"/>
        <v>82.48</v>
      </c>
    </row>
    <row r="21" spans="1:9" ht="16.2" thickBot="1">
      <c r="A21" s="43" t="s">
        <v>20</v>
      </c>
      <c r="B21" s="44">
        <v>800</v>
      </c>
      <c r="C21" s="63"/>
      <c r="D21" s="63"/>
      <c r="E21" s="64">
        <f>SUM(E14:E20)</f>
        <v>27.080000000000002</v>
      </c>
      <c r="F21" s="64">
        <f>SUM(F14:F20)</f>
        <v>23.68</v>
      </c>
      <c r="G21" s="64">
        <f>SUM(G14:G20)</f>
        <v>114.32</v>
      </c>
      <c r="H21" s="65">
        <f>SUM(H14:H20)</f>
        <v>805.8</v>
      </c>
      <c r="I21" s="54"/>
    </row>
    <row r="22" spans="1:9" ht="16.2" thickBot="1">
      <c r="A22" s="66" t="s">
        <v>31</v>
      </c>
      <c r="B22" s="67"/>
      <c r="C22" s="68"/>
      <c r="D22" s="68"/>
      <c r="E22" s="44">
        <f>E12+E21</f>
        <v>42.68</v>
      </c>
      <c r="F22" s="44">
        <f>F12+F21</f>
        <v>43.25</v>
      </c>
      <c r="G22" s="44">
        <f>G12+G21</f>
        <v>198.42000000000002</v>
      </c>
      <c r="H22" s="65">
        <f>H12+H21</f>
        <v>1358.71</v>
      </c>
      <c r="I22" s="54">
        <f>(E22+G22)*4+F22*9</f>
        <v>1353.65</v>
      </c>
    </row>
    <row r="23" spans="1:9" ht="15.6">
      <c r="A23" s="69"/>
      <c r="B23" s="70"/>
      <c r="C23" s="70"/>
      <c r="D23" s="70"/>
      <c r="E23" s="71" t="e">
        <f>E22*4/$H$63</f>
        <v>#DIV/0!</v>
      </c>
      <c r="F23" s="71" t="e">
        <f>F22*9/$H$63</f>
        <v>#DIV/0!</v>
      </c>
      <c r="G23" s="71" t="e">
        <f>G22*4/$H$63</f>
        <v>#DIV/0!</v>
      </c>
      <c r="H23" s="72"/>
      <c r="I23" s="54" t="e">
        <f>(E23+G23)*4+F23*9</f>
        <v>#DIV/0!</v>
      </c>
    </row>
    <row r="24" spans="1:9" ht="15.6">
      <c r="A24" s="69"/>
      <c r="B24" s="70"/>
      <c r="C24" s="70"/>
      <c r="D24" s="70"/>
      <c r="E24" s="70"/>
      <c r="F24" s="70"/>
      <c r="G24" s="70"/>
      <c r="H24" s="70"/>
      <c r="I24" s="54">
        <f>(E24+G24)*4+F24*9</f>
        <v>0</v>
      </c>
    </row>
  </sheetData>
  <mergeCells count="12">
    <mergeCell ref="H1:H4"/>
    <mergeCell ref="B2:B4"/>
    <mergeCell ref="A5:I5"/>
    <mergeCell ref="A6:H6"/>
    <mergeCell ref="A13:I13"/>
    <mergeCell ref="A22:B22"/>
    <mergeCell ref="A1:A4"/>
    <mergeCell ref="C1:C4"/>
    <mergeCell ref="D1:D4"/>
    <mergeCell ref="E1:E2"/>
    <mergeCell ref="F1:F2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PC</dc:creator>
  <cp:lastModifiedBy>User PC</cp:lastModifiedBy>
  <dcterms:created xsi:type="dcterms:W3CDTF">2023-09-03T17:18:13Z</dcterms:created>
  <dcterms:modified xsi:type="dcterms:W3CDTF">2023-09-03T17:19:08Z</dcterms:modified>
</cp:coreProperties>
</file>